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<sst xmlns="http://schemas.openxmlformats.org/spreadsheetml/2006/main" count="206" uniqueCount="204">
  <si>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</si>
  <si>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</si>
  <si>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</si>
  <si>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</si>
  <si>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</si>
  <si>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</si>
  <si>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</si>
  <si>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</si>
  <si>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</si>
  <si>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</si>
  <si>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</si>
  <si>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</si>
  <si>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</si>
  <si>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</si>
  <si>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</si>
  <si>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</si>
  <si>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</si>
  <si>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</si>
  <si>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</si>
  <si>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</si>
  <si>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</si>
  <si>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</si>
  <si>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</si>
  <si>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</si>
  <si>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</si>
  <si>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</si>
  <si>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</si>
  <si>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</si>
  <si>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</si>
  <si>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</si>
  <si>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</si>
  <si>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</si>
  <si>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</si>
  <si>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</si>
  <si>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</si>
  <si>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</si>
  <si>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</si>
  <si>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</si>
  <si>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</si>
  <si>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</si>
  <si>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</si>
  <si>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</si>
  <si>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</si>
  <si>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</si>
  <si>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</si>
  <si>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</si>
  <si>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</si>
  <si>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</si>
  <si>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</si>
  <si>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</si>
  <si>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</si>
  <si>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</si>
  <si>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</si>
  <si>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</si>
  <si>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</si>
  <si>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</si>
  <si>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</si>
  <si>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</si>
  <si>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</si>
  <si>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</si>
  <si>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</si>
  <si>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</si>
  <si>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</si>
  <si>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</si>
  <si>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</si>
  <si>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</si>
  <si>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</si>
  <si>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</si>
  <si>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</si>
  <si>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</si>
  <si>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</si>
  <si>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</si>
  <si>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</si>
  <si>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</si>
  <si>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</si>
  <si>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</si>
  <si>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</si>
  <si>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</si>
  <si>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</si>
  <si>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</si>
  <si>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</si>
  <si>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</si>
  <si>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</si>
  <si>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</si>
  <si>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</si>
  <si>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</si>
  <si>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</si>
  <si>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</si>
  <si>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</si>
  <si>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</si>
  <si>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</si>
  <si>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</si>
  <si>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</si>
  <si>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</si>
  <si>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</si>
  <si>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</si>
  <si>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</si>
  <si>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</si>
  <si>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</si>
  <si>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</si>
  <si>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</si>
  <si>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</si>
  <si>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</si>
  <si>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</si>
  <si>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</si>
  <si>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</si>
  <si>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</si>
  <si>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</si>
  <si>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</si>
  <si>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</si>
  <si>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</si>
  <si>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</si>
  <si>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</si>
  <si>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</si>
  <si>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</si>
  <si>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</si>
  <si>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</si>
  <si>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</si>
  <si>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</si>
  <si>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</si>
  <si>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</si>
  <si>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</si>
  <si>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</si>
  <si>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</si>
  <si>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</si>
  <si>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</si>
  <si>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</si>
  <si>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</si>
  <si>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</si>
  <si>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</si>
  <si>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</si>
  <si>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</si>
  <si>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</si>
  <si>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</si>
  <si>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</si>
  <si>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</si>
  <si>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</si>
  <si>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</si>
  <si>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</si>
  <si>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</si>
  <si>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</si>
  <si>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</si>
  <si>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</si>
  <si>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</si>
  <si>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</si>
  <si>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</si>
  <si>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</si>
  <si>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</si>
  <si>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</si>
  <si>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</si>
  <si>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</si>
  <si>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</si>
  <si>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</si>
  <si>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</si>
  <si>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</si>
  <si>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</si>
  <si>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</si>
  <si>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</si>
  <si>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</si>
  <si>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</si>
  <si>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</si>
  <si>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</si>
  <si>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</si>
  <si>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</si>
  <si>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</si>
  <si>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</si>
  <si>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</si>
  <si>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</si>
  <si>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</si>
  <si>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</si>
  <si>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</si>
  <si>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</si>
  <si>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</si>
  <si>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</si>
  <si>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</si>
  <si>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</si>
  <si>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</si>
  <si>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</si>
  <si>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</si>
  <si>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</si>
  <si>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</si>
  <si>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</si>
  <si>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</si>
  <si>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</si>
  <si>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</si>
  <si>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</si>
  <si>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</si>
  <si>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</si>
  <si>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</si>
  <si>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</si>
  <si>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</si>
  <si>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</si>
  <si>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</si>
  <si>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</si>
  <si>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</si>
  <si>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</si>
  <si>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</si>
  <si>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</si>
  <si>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</si>
  <si>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</si>
  <si>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</si>
  <si>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</si>
  <si>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AL-KINDI PHARMACEUTICAL INDUSTRIES PLC</t>
  </si>
  <si>
    <t>الكندي للصناعات الدوائية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</si>
</sst>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141202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/>
      <c r="F5" s="22"/>
      <c r="G5" s="22"/>
      <c r="H5" s="22"/>
      <c r="I5" s="3" t="s">
        <v>138</v>
      </c>
    </row>
    <row r="6" spans="4:9" ht="20.100000000000001" customHeight="1">
      <c r="D6" s="10" t="s">
        <v>125</v>
      </c>
      <c r="E6" s="13"/>
      <c r="F6" s="13"/>
      <c r="G6" s="13"/>
      <c r="H6" s="13"/>
      <c r="I6" s="4" t="s">
        <v>139</v>
      </c>
    </row>
    <row r="7" spans="4:9" ht="20.100000000000001" customHeight="1">
      <c r="D7" s="10" t="s">
        <v>126</v>
      </c>
      <c r="E7" s="14"/>
      <c r="F7" s="14"/>
      <c r="G7" s="14"/>
      <c r="H7" s="14"/>
      <c r="I7" s="4" t="s">
        <v>140</v>
      </c>
    </row>
    <row r="8" spans="4:9" ht="20.100000000000001" customHeight="1">
      <c r="D8" s="10" t="s">
        <v>25</v>
      </c>
      <c r="E8" s="14"/>
      <c r="F8" s="14"/>
      <c r="G8" s="14"/>
      <c r="H8" s="14"/>
      <c r="I8" s="4" t="s">
        <v>1</v>
      </c>
    </row>
    <row r="9" spans="4:9" ht="20.100000000000001" customHeight="1">
      <c r="D9" s="10" t="s">
        <v>26</v>
      </c>
      <c r="E9" s="14"/>
      <c r="F9" s="14"/>
      <c r="G9" s="14"/>
      <c r="H9" s="14"/>
      <c r="I9" s="4" t="s">
        <v>2</v>
      </c>
    </row>
    <row r="10" spans="4:9" ht="20.100000000000001" customHeight="1">
      <c r="D10" s="10" t="s">
        <v>27</v>
      </c>
      <c r="E10" s="14">
        <v>9869583</v>
      </c>
      <c r="F10" s="14">
        <v>9869583</v>
      </c>
      <c r="G10" s="14">
        <v>9869583</v>
      </c>
      <c r="H10" s="14">
        <v>9869583</v>
      </c>
      <c r="I10" s="4" t="s">
        <v>24</v>
      </c>
    </row>
    <row r="11" spans="4:9" ht="20.100000000000001" customHeight="1">
      <c r="D11" s="10" t="s">
        <v>127</v>
      </c>
      <c r="E11" s="14">
        <v>0</v>
      </c>
      <c r="F11" s="14">
        <v>0</v>
      </c>
      <c r="G11" s="14">
        <v>0</v>
      </c>
      <c r="H11" s="14">
        <v>0</v>
      </c>
      <c r="I11" s="4" t="s">
        <v>141</v>
      </c>
    </row>
    <row r="12" spans="4:9" ht="20.100000000000001" customHeight="1">
      <c r="D12" s="11" t="s">
        <v>28</v>
      </c>
      <c r="E12" s="15"/>
      <c r="F12" s="15">
        <v>39813</v>
      </c>
      <c r="G12" s="15">
        <v>39447</v>
      </c>
      <c r="H12" s="15">
        <v>39082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/>
      <c r="F16" s="56">
        <v>145322</v>
      </c>
      <c r="G16" s="56">
        <v>65773</v>
      </c>
      <c r="H16" s="56">
        <v>624545</v>
      </c>
      <c r="I16" s="3" t="s">
        <v>58</v>
      </c>
    </row>
    <row r="17" spans="4:9" ht="20.100000000000001" customHeight="1">
      <c r="D17" s="10" t="s">
        <v>128</v>
      </c>
      <c r="E17" s="57"/>
      <c r="F17" s="57">
        <v>276065</v>
      </c>
      <c r="G17" s="57">
        <v>344041</v>
      </c>
      <c r="H17" s="57">
        <v>265035</v>
      </c>
      <c r="I17" s="4" t="s">
        <v>59</v>
      </c>
    </row>
    <row r="18" spans="4:9" ht="20.100000000000001" customHeight="1">
      <c r="D18" s="19" t="s">
        <v>178</v>
      </c>
      <c r="E18" s="57"/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/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/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/>
      <c r="F21" s="57">
        <v>348620</v>
      </c>
      <c r="G21" s="57">
        <v>141186</v>
      </c>
      <c r="H21" s="57">
        <v>47318</v>
      </c>
      <c r="I21" s="4" t="s">
        <v>171</v>
      </c>
    </row>
    <row r="22" spans="4:9" ht="20.100000000000001" customHeight="1">
      <c r="D22" s="19" t="s">
        <v>182</v>
      </c>
      <c r="E22" s="57"/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/>
      <c r="F23" s="57">
        <v>1015599</v>
      </c>
      <c r="G23" s="57">
        <v>792637</v>
      </c>
      <c r="H23" s="57">
        <v>1200263</v>
      </c>
      <c r="I23" s="4" t="s">
        <v>60</v>
      </c>
    </row>
    <row r="24" spans="4:9" ht="20.100000000000001" customHeight="1">
      <c r="D24" s="10" t="s">
        <v>98</v>
      </c>
      <c r="E24" s="57"/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/>
      <c r="F25" s="57">
        <v>8631700</v>
      </c>
      <c r="G25" s="57">
        <v>9119716</v>
      </c>
      <c r="H25" s="57">
        <v>3439676</v>
      </c>
      <c r="I25" s="4" t="s">
        <v>173</v>
      </c>
    </row>
    <row r="26" spans="4:9" ht="20.100000000000001" customHeight="1">
      <c r="D26" s="10" t="s">
        <v>183</v>
      </c>
      <c r="E26" s="57"/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/>
      <c r="F27" s="57">
        <v>0</v>
      </c>
      <c r="G27" s="57">
        <v>0</v>
      </c>
      <c r="H27" s="57">
        <v>6077651</v>
      </c>
      <c r="I27" s="4" t="s">
        <v>83</v>
      </c>
    </row>
    <row r="28" spans="4:9" ht="20.100000000000001" customHeight="1">
      <c r="D28" s="10" t="s">
        <v>71</v>
      </c>
      <c r="E28" s="57">
        <v>0</v>
      </c>
      <c r="F28" s="57">
        <v>8631700</v>
      </c>
      <c r="G28" s="57">
        <v>9119716</v>
      </c>
      <c r="H28" s="57">
        <v>9517327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123417</v>
      </c>
      <c r="G29" s="57">
        <v>281033</v>
      </c>
      <c r="H29" s="57">
        <v>104383</v>
      </c>
      <c r="I29" s="4" t="s">
        <v>176</v>
      </c>
    </row>
    <row r="30" spans="4:9" ht="20.100000000000001" customHeight="1">
      <c r="D30" s="21" t="s">
        <v>29</v>
      </c>
      <c r="E30" s="58"/>
      <c r="F30" s="58">
        <v>9770716</v>
      </c>
      <c r="G30" s="58">
        <v>10193386</v>
      </c>
      <c r="H30" s="58">
        <v>10821973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/>
      <c r="F35" s="56">
        <v>366994</v>
      </c>
      <c r="G35" s="56">
        <v>1140761</v>
      </c>
      <c r="H35" s="56">
        <v>1512974</v>
      </c>
      <c r="I35" s="3" t="s">
        <v>150</v>
      </c>
    </row>
    <row r="36" spans="4:9" ht="20.100000000000001" customHeight="1">
      <c r="D36" s="10" t="s">
        <v>101</v>
      </c>
      <c r="E36" s="57"/>
      <c r="F36" s="57">
        <v>263229</v>
      </c>
      <c r="G36" s="57">
        <v>284425</v>
      </c>
      <c r="H36" s="57">
        <v>679552</v>
      </c>
      <c r="I36" s="4" t="s">
        <v>151</v>
      </c>
    </row>
    <row r="37" spans="4:9" ht="20.100000000000001" customHeight="1">
      <c r="D37" s="10" t="s">
        <v>102</v>
      </c>
      <c r="E37" s="57"/>
      <c r="F37" s="57">
        <v>3050061</v>
      </c>
      <c r="G37" s="57">
        <v>901282</v>
      </c>
      <c r="H37" s="57">
        <v>3688119</v>
      </c>
      <c r="I37" s="4" t="s">
        <v>84</v>
      </c>
    </row>
    <row r="38" spans="4:9" ht="20.100000000000001" customHeight="1">
      <c r="D38" s="10" t="s">
        <v>103</v>
      </c>
      <c r="E38" s="57"/>
      <c r="F38" s="57">
        <v>70000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/>
      <c r="F39" s="57">
        <v>4024435</v>
      </c>
      <c r="G39" s="57">
        <v>2462990</v>
      </c>
      <c r="H39" s="57">
        <v>6422160</v>
      </c>
      <c r="I39" s="4" t="s">
        <v>86</v>
      </c>
    </row>
    <row r="40" spans="4:9" ht="20.100000000000001" customHeight="1">
      <c r="D40" s="10" t="s">
        <v>105</v>
      </c>
      <c r="E40" s="57"/>
      <c r="F40" s="57">
        <v>530000</v>
      </c>
      <c r="G40" s="57">
        <v>599950</v>
      </c>
      <c r="H40" s="57">
        <v>570691</v>
      </c>
      <c r="I40" s="4" t="s">
        <v>152</v>
      </c>
    </row>
    <row r="41" spans="4:9" ht="20.100000000000001" customHeight="1">
      <c r="D41" s="10" t="s">
        <v>108</v>
      </c>
      <c r="E41" s="57"/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0</v>
      </c>
      <c r="F43" s="58">
        <v>4554435</v>
      </c>
      <c r="G43" s="58">
        <v>3062940</v>
      </c>
      <c r="H43" s="58">
        <v>6992851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/>
      <c r="F46" s="56">
        <v>15000000</v>
      </c>
      <c r="G46" s="56">
        <v>12873913</v>
      </c>
      <c r="H46" s="56">
        <v>12873913</v>
      </c>
      <c r="I46" s="3" t="s">
        <v>5</v>
      </c>
    </row>
    <row r="47" spans="4:9" ht="20.100000000000001" customHeight="1">
      <c r="D47" s="10" t="s">
        <v>31</v>
      </c>
      <c r="E47" s="57"/>
      <c r="F47" s="57">
        <v>9733913</v>
      </c>
      <c r="G47" s="57">
        <v>12873913</v>
      </c>
      <c r="H47" s="57">
        <v>12873913</v>
      </c>
      <c r="I47" s="4" t="s">
        <v>6</v>
      </c>
    </row>
    <row r="48" spans="4:9" ht="20.100000000000001" customHeight="1">
      <c r="D48" s="10" t="s">
        <v>130</v>
      </c>
      <c r="E48" s="57"/>
      <c r="F48" s="57">
        <v>9733913</v>
      </c>
      <c r="G48" s="57">
        <v>12873913</v>
      </c>
      <c r="H48" s="57">
        <v>12873913</v>
      </c>
      <c r="I48" s="4" t="s">
        <v>7</v>
      </c>
    </row>
    <row r="49" spans="4:9" ht="20.100000000000001" customHeight="1">
      <c r="D49" s="10" t="s">
        <v>73</v>
      </c>
      <c r="E49" s="57"/>
      <c r="F49" s="57">
        <v>0</v>
      </c>
      <c r="G49" s="57">
        <v>0</v>
      </c>
      <c r="H49" s="57">
        <v>0</v>
      </c>
      <c r="I49" s="4" t="s">
        <v>61</v>
      </c>
    </row>
    <row r="50" spans="4:9" ht="20.100000000000001" customHeight="1">
      <c r="D50" s="10" t="s">
        <v>32</v>
      </c>
      <c r="E50" s="57"/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5266087</v>
      </c>
      <c r="G51" s="57">
        <v>5266087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/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/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/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/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/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/>
      <c r="F58" s="57">
        <v>-9783719</v>
      </c>
      <c r="G58" s="57">
        <v>-11009554</v>
      </c>
      <c r="H58" s="57">
        <v>-9044791</v>
      </c>
      <c r="I58" s="4" t="s">
        <v>155</v>
      </c>
    </row>
    <row r="59" spans="4:9" ht="20.100000000000001" customHeight="1">
      <c r="D59" s="10" t="s">
        <v>38</v>
      </c>
      <c r="E59" s="57">
        <v>0</v>
      </c>
      <c r="F59" s="57">
        <v>5216281</v>
      </c>
      <c r="G59" s="57">
        <v>7130446</v>
      </c>
      <c r="H59" s="57">
        <v>3829122</v>
      </c>
      <c r="I59" s="4" t="s">
        <v>14</v>
      </c>
    </row>
    <row r="60" spans="4:9" ht="20.100000000000001" customHeight="1">
      <c r="D60" s="42" t="s">
        <v>185</v>
      </c>
      <c r="E60" s="57"/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/>
      <c r="F61" s="58">
        <v>9770716</v>
      </c>
      <c r="G61" s="58">
        <v>10193386</v>
      </c>
      <c r="H61" s="58">
        <v>10821973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/>
      <c r="F65" s="56">
        <v>415323</v>
      </c>
      <c r="G65" s="56">
        <v>846017</v>
      </c>
      <c r="H65" s="56">
        <v>1022570</v>
      </c>
      <c r="I65" s="3" t="s">
        <v>88</v>
      </c>
    </row>
    <row r="66" spans="4:9" ht="20.100000000000001" customHeight="1">
      <c r="D66" s="10" t="s">
        <v>110</v>
      </c>
      <c r="E66" s="57"/>
      <c r="F66" s="57">
        <v>1580305</v>
      </c>
      <c r="G66" s="57">
        <v>762530</v>
      </c>
      <c r="H66" s="57">
        <v>933992</v>
      </c>
      <c r="I66" s="4" t="s">
        <v>89</v>
      </c>
    </row>
    <row r="67" spans="4:9" ht="20.100000000000001" customHeight="1">
      <c r="D67" s="10" t="s">
        <v>132</v>
      </c>
      <c r="E67" s="57">
        <v>0</v>
      </c>
      <c r="F67" s="57">
        <v>-1164982</v>
      </c>
      <c r="G67" s="57">
        <v>83487</v>
      </c>
      <c r="H67" s="57">
        <v>88578</v>
      </c>
      <c r="I67" s="4" t="s">
        <v>90</v>
      </c>
    </row>
    <row r="68" spans="4:9" ht="20.100000000000001" customHeight="1">
      <c r="D68" s="10" t="s">
        <v>111</v>
      </c>
      <c r="E68" s="57"/>
      <c r="F68" s="57">
        <v>714076</v>
      </c>
      <c r="G68" s="57">
        <v>1754852</v>
      </c>
      <c r="H68" s="57">
        <v>1004437</v>
      </c>
      <c r="I68" s="4" t="s">
        <v>91</v>
      </c>
    </row>
    <row r="69" spans="4:9" ht="20.100000000000001" customHeight="1">
      <c r="D69" s="10" t="s">
        <v>112</v>
      </c>
      <c r="E69" s="57"/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/>
      <c r="F70" s="57">
        <v>859768</v>
      </c>
      <c r="G70" s="57">
        <v>806971</v>
      </c>
      <c r="H70" s="57">
        <v>160864</v>
      </c>
      <c r="I70" s="4" t="s">
        <v>93</v>
      </c>
    </row>
    <row r="71" spans="4:9" ht="20.100000000000001" customHeight="1">
      <c r="D71" s="10" t="s">
        <v>114</v>
      </c>
      <c r="E71" s="57"/>
      <c r="F71" s="57">
        <v>0</v>
      </c>
      <c r="G71" s="57">
        <v>0</v>
      </c>
      <c r="H71" s="57">
        <v>3918830</v>
      </c>
      <c r="I71" s="4" t="s">
        <v>94</v>
      </c>
    </row>
    <row r="72" spans="4:9" ht="20.100000000000001" customHeight="1">
      <c r="D72" s="10" t="s">
        <v>115</v>
      </c>
      <c r="E72" s="57">
        <v>0</v>
      </c>
      <c r="F72" s="57">
        <v>-1879058</v>
      </c>
      <c r="G72" s="57">
        <v>-1671365</v>
      </c>
      <c r="H72" s="57">
        <v>-4834689</v>
      </c>
      <c r="I72" s="4" t="s">
        <v>95</v>
      </c>
    </row>
    <row r="73" spans="4:9" ht="20.100000000000001" customHeight="1">
      <c r="D73" s="10" t="s">
        <v>116</v>
      </c>
      <c r="E73" s="57">
        <v>0</v>
      </c>
      <c r="F73" s="57">
        <v>207946</v>
      </c>
      <c r="G73" s="57">
        <v>17023</v>
      </c>
      <c r="H73" s="57">
        <v>9530</v>
      </c>
      <c r="I73" s="4" t="s">
        <v>63</v>
      </c>
    </row>
    <row r="74" spans="4:9" ht="20.100000000000001" customHeight="1">
      <c r="D74" s="10" t="s">
        <v>117</v>
      </c>
      <c r="E74" s="57"/>
      <c r="F74" s="57">
        <v>10798</v>
      </c>
      <c r="G74" s="57">
        <v>95473</v>
      </c>
      <c r="H74" s="57">
        <v>218557</v>
      </c>
      <c r="I74" s="4" t="s">
        <v>64</v>
      </c>
    </row>
    <row r="75" spans="4:9" ht="20.100000000000001" customHeight="1">
      <c r="D75" s="10" t="s">
        <v>123</v>
      </c>
      <c r="E75" s="57">
        <v>0</v>
      </c>
      <c r="F75" s="57">
        <v>-1681910</v>
      </c>
      <c r="G75" s="57">
        <v>-1749815</v>
      </c>
      <c r="H75" s="57">
        <v>-5043716</v>
      </c>
      <c r="I75" s="4" t="s">
        <v>96</v>
      </c>
    </row>
    <row r="76" spans="4:9" ht="20.100000000000001" customHeight="1">
      <c r="D76" s="10" t="s">
        <v>118</v>
      </c>
      <c r="E76" s="57"/>
      <c r="F76" s="57">
        <v>232255</v>
      </c>
      <c r="G76" s="57">
        <v>214948</v>
      </c>
      <c r="H76" s="57">
        <v>973301</v>
      </c>
      <c r="I76" s="4" t="s">
        <v>97</v>
      </c>
    </row>
    <row r="77" spans="4:9" ht="20.100000000000001" customHeight="1">
      <c r="D77" s="10" t="s">
        <v>190</v>
      </c>
      <c r="E77" s="57">
        <v>0</v>
      </c>
      <c r="F77" s="57">
        <v>-1914165</v>
      </c>
      <c r="G77" s="57">
        <v>-1964763</v>
      </c>
      <c r="H77" s="57">
        <v>-1964763</v>
      </c>
      <c r="I77" s="50" t="s">
        <v>199</v>
      </c>
    </row>
    <row r="78" spans="4:9" ht="20.100000000000001" customHeight="1">
      <c r="D78" s="10" t="s">
        <v>157</v>
      </c>
      <c r="E78" s="57"/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/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/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/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0</v>
      </c>
      <c r="F82" s="57">
        <v>-1914165</v>
      </c>
      <c r="G82" s="57">
        <v>-1964763</v>
      </c>
      <c r="H82" s="57">
        <v>-6017017</v>
      </c>
      <c r="I82" s="50" t="s">
        <v>186</v>
      </c>
    </row>
    <row r="83" spans="4:9" ht="20.100000000000001" customHeight="1">
      <c r="D83" s="10" t="s">
        <v>185</v>
      </c>
      <c r="E83" s="57"/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0</v>
      </c>
      <c r="F84" s="58">
        <v>-1914165</v>
      </c>
      <c r="G84" s="58">
        <v>-1964763</v>
      </c>
      <c r="H84" s="58">
        <v>-6017017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/>
      <c r="F88" s="56">
        <v>65773</v>
      </c>
      <c r="G88" s="56">
        <v>624545</v>
      </c>
      <c r="H88" s="56">
        <v>41147</v>
      </c>
      <c r="I88" s="3" t="s">
        <v>16</v>
      </c>
    </row>
    <row r="89" spans="4:9" ht="20.100000000000001" customHeight="1">
      <c r="D89" s="10" t="s">
        <v>43</v>
      </c>
      <c r="E89" s="57"/>
      <c r="F89" s="57">
        <v>-931809</v>
      </c>
      <c r="G89" s="57">
        <v>-975174</v>
      </c>
      <c r="H89" s="57">
        <v>-1662342</v>
      </c>
      <c r="I89" s="4" t="s">
        <v>17</v>
      </c>
    </row>
    <row r="90" spans="4:9" ht="20.100000000000001" customHeight="1">
      <c r="D90" s="10" t="s">
        <v>44</v>
      </c>
      <c r="E90" s="57"/>
      <c r="F90" s="57">
        <v>-214136</v>
      </c>
      <c r="G90" s="57">
        <v>-584274</v>
      </c>
      <c r="H90" s="57">
        <v>-741317</v>
      </c>
      <c r="I90" s="4" t="s">
        <v>18</v>
      </c>
    </row>
    <row r="91" spans="4:9" ht="20.100000000000001" customHeight="1">
      <c r="D91" s="10" t="s">
        <v>45</v>
      </c>
      <c r="E91" s="57"/>
      <c r="F91" s="57">
        <v>1225494</v>
      </c>
      <c r="G91" s="57">
        <v>1000676</v>
      </c>
      <c r="H91" s="57">
        <v>2987057</v>
      </c>
      <c r="I91" s="4" t="s">
        <v>19</v>
      </c>
    </row>
    <row r="92" spans="4:9" ht="20.100000000000001" customHeight="1">
      <c r="D92" s="21" t="s">
        <v>47</v>
      </c>
      <c r="E92" s="58">
        <v>0</v>
      </c>
      <c r="F92" s="58">
        <v>145322</v>
      </c>
      <c r="G92" s="58">
        <v>65773</v>
      </c>
      <c r="H92" s="58">
        <v>624545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</v>
      </c>
      <c r="F96" s="22">
        <f>+F8*100/F10</f>
        <v>0</v>
      </c>
      <c r="G96" s="22">
        <f>+G8*100/G10</f>
        <v>0</v>
      </c>
      <c r="H96" s="22">
        <f>+H8*100/H10</f>
        <v>0</v>
      </c>
      <c r="I96" s="3" t="s">
        <v>22</v>
      </c>
    </row>
    <row r="97" spans="1:15" ht="20.100000000000001" customHeight="1">
      <c r="D97" s="10" t="s">
        <v>49</v>
      </c>
      <c r="E97" s="13">
        <f>+E84/E10</f>
        <v>0</v>
      </c>
      <c r="F97" s="13">
        <f>+F84/F10</f>
        <v>-0.19394588403583007</v>
      </c>
      <c r="G97" s="13">
        <f>+G84/G10</f>
        <v>-0.19907254440233188</v>
      </c>
      <c r="H97" s="13">
        <f>+H84/H10</f>
        <v>-0.60965260639684571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</v>
      </c>
      <c r="F99" s="13">
        <f>+F59/F10</f>
        <v>0.52852091116716882</v>
      </c>
      <c r="G99" s="13">
        <f>+G59/G10</f>
        <v>0.72246679520299895</v>
      </c>
      <c r="H99" s="13">
        <f>+H59/H10</f>
        <v>0.38797201462311021</v>
      </c>
      <c r="I99" s="4" t="s">
        <v>160</v>
      </c>
    </row>
    <row r="100" spans="1:15" ht="20.100000000000001" customHeight="1">
      <c r="D100" s="10" t="s">
        <v>52</v>
      </c>
      <c r="E100" s="13" t="e">
        <f>+E11/E84</f>
        <v>#DIV/0!</v>
      </c>
      <c r="F100" s="13">
        <f>+F11/F84</f>
        <v>0</v>
      </c>
      <c r="G100" s="13">
        <f>+G11/G84</f>
        <v>0</v>
      </c>
      <c r="H100" s="13">
        <f>+H11/H84</f>
        <v>0</v>
      </c>
      <c r="I100" s="4" t="s">
        <v>145</v>
      </c>
    </row>
    <row r="101" spans="1:15" ht="20.100000000000001" customHeight="1">
      <c r="D101" s="10" t="s">
        <v>53</v>
      </c>
      <c r="E101" s="13" t="e">
        <f>+E55*100/E11</f>
        <v>#DIV/0!</v>
      </c>
      <c r="F101" s="13" t="e">
        <f>+F55*100/F11</f>
        <v>#DIV/0!</v>
      </c>
      <c r="G101" s="13" t="e">
        <f>+G55*100/G11</f>
        <v>#DIV/0!</v>
      </c>
      <c r="H101" s="13" t="e">
        <f>+H55*100/H11</f>
        <v>#DIV/0!</v>
      </c>
      <c r="I101" s="4" t="s">
        <v>146</v>
      </c>
    </row>
    <row r="102" spans="1:15" ht="20.100000000000001" customHeight="1">
      <c r="D102" s="10" t="s">
        <v>54</v>
      </c>
      <c r="E102" s="13" t="e">
        <f>+E55*100/E84</f>
        <v>#DIV/0!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 t="e">
        <f>+E11/E59</f>
        <v>#DIV/0!</v>
      </c>
      <c r="F103" s="23">
        <f>+F11/F59</f>
        <v>0</v>
      </c>
      <c r="G103" s="23">
        <f>+G11/G59</f>
        <v>0</v>
      </c>
      <c r="H103" s="23">
        <f>+H11/H59</f>
        <v>0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 t="e">
        <f>+E67*100/E65</f>
        <v>#DIV/0!</v>
      </c>
      <c r="F105" s="30">
        <f>+F67*100/F65</f>
        <v>-280.50023716480905</v>
      </c>
      <c r="G105" s="30">
        <f>+G67*100/G65</f>
        <v>9.8682414183166536</v>
      </c>
      <c r="H105" s="30">
        <f>+H67*100/H65</f>
        <v>8.6622920680246835</v>
      </c>
      <c r="I105" s="3" t="s">
        <v>122</v>
      </c>
    </row>
    <row r="106" spans="1:15" ht="20.100000000000001" customHeight="1">
      <c r="D106" s="10" t="s">
        <v>76</v>
      </c>
      <c r="E106" s="31" t="e">
        <f>+E75*100/E65</f>
        <v>#DIV/0!</v>
      </c>
      <c r="F106" s="31">
        <f>+F75*100/F65</f>
        <v>-404.96432896805618</v>
      </c>
      <c r="G106" s="31">
        <f>+G75*100/G65</f>
        <v>-206.82976819614737</v>
      </c>
      <c r="H106" s="31">
        <f>+H75*100/H65</f>
        <v>-493.23919144899617</v>
      </c>
      <c r="I106" s="4" t="s">
        <v>148</v>
      </c>
    </row>
    <row r="107" spans="1:15" ht="20.100000000000001" customHeight="1">
      <c r="D107" s="10" t="s">
        <v>77</v>
      </c>
      <c r="E107" s="31" t="e">
        <f>+E82*100/E65</f>
        <v>#DIV/0!</v>
      </c>
      <c r="F107" s="31">
        <f>+F82*100/F65</f>
        <v>-460.88586473660257</v>
      </c>
      <c r="G107" s="31">
        <f>+G82*100/G65</f>
        <v>-232.23682266431999</v>
      </c>
      <c r="H107" s="31">
        <f>+H82*100/H65</f>
        <v>-588.42103719060799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 t="e">
        <f>(E82+E76)*100/E30</f>
        <v>#DIV/0!</v>
      </c>
      <c r="F108" s="31">
        <f>(F82+F76)*100/F30</f>
        <v>-17.213784537387024</v>
      </c>
      <c r="G108" s="31">
        <f>(G82+G76)*100/G30</f>
        <v>-17.166180109337564</v>
      </c>
      <c r="H108" s="31">
        <f>(H82+H76)*100/H30</f>
        <v>-46.60625192836833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 t="e">
        <f>+E84*100/E59</f>
        <v>#DIV/0!</v>
      </c>
      <c r="F109" s="29">
        <f>+F84*100/F59</f>
        <v>-36.69597170857935</v>
      </c>
      <c r="G109" s="29">
        <f>+G84*100/G59</f>
        <v>-27.554559700753643</v>
      </c>
      <c r="H109" s="29">
        <f>+H84*100/H59</f>
        <v>-157.13829436617584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 t="e">
        <f>+E43*100/E30</f>
        <v>#DIV/0!</v>
      </c>
      <c r="F111" s="22">
        <f>+F43*100/F30</f>
        <v>46.613114125924852</v>
      </c>
      <c r="G111" s="22">
        <f>+G43*100/G30</f>
        <v>30.048307794877974</v>
      </c>
      <c r="H111" s="22">
        <f>+H43*100/H30</f>
        <v>64.617154376563306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 t="e">
        <f>+E59*100/E30</f>
        <v>#DIV/0!</v>
      </c>
      <c r="F112" s="13">
        <f>+F59*100/F30</f>
        <v>53.386885874075148</v>
      </c>
      <c r="G112" s="13">
        <f>+G59*100/G30</f>
        <v>69.951692205122029</v>
      </c>
      <c r="H112" s="13">
        <f>+H59*100/H30</f>
        <v>35.382845623436687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e">
        <f>+E75/E76</f>
        <v>#DIV/0!</v>
      </c>
      <c r="F113" s="23">
        <f>+F75/F76</f>
        <v>-7.2416524940259626</v>
      </c>
      <c r="G113" s="23">
        <f>+G75/G76</f>
        <v>-8.1406433183839813</v>
      </c>
      <c r="H113" s="23">
        <f>+H75/H76</f>
        <v>-5.1820721441773925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 t="e">
        <f>+E65/E30</f>
        <v>#DIV/0!</v>
      </c>
      <c r="F115" s="22">
        <f>+F65/F30</f>
        <v>4.250691556278987E-2</v>
      </c>
      <c r="G115" s="22">
        <f>+G65/G30</f>
        <v>8.2996660775918815E-2</v>
      </c>
      <c r="H115" s="22">
        <f>+H65/H30</f>
        <v>9.4490163669785535E-2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 t="e">
        <f>+E65/E28</f>
        <v>#DIV/0!</v>
      </c>
      <c r="F116" s="13">
        <f>+F65/F28</f>
        <v>4.8116014226629748E-2</v>
      </c>
      <c r="G116" s="13">
        <f>+G65/G28</f>
        <v>9.2767910755115618E-2</v>
      </c>
      <c r="H116" s="13">
        <f>+H65/H28</f>
        <v>0.10744298267780439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 t="e">
        <f>+E65/E120</f>
        <v>#DIV/0!</v>
      </c>
      <c r="F117" s="23">
        <f>+F65/F120</f>
        <v>-0.13803444255519409</v>
      </c>
      <c r="G117" s="23">
        <f>+G65/G120</f>
        <v>-0.50648994553845805</v>
      </c>
      <c r="H117" s="23">
        <f>+H65/H120</f>
        <v>-0.19582347181493623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 t="e">
        <f>+E23/E39</f>
        <v>#DIV/0!</v>
      </c>
      <c r="F119" s="59">
        <f>+F23/F39</f>
        <v>0.25235815710776793</v>
      </c>
      <c r="G119" s="59">
        <f>+G23/G39</f>
        <v>0.32181900860336421</v>
      </c>
      <c r="H119" s="59">
        <f>+H23/H39</f>
        <v>0.18689397336721603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0</v>
      </c>
      <c r="F120" s="58">
        <f>+F23-F39</f>
        <v>-3008836</v>
      </c>
      <c r="G120" s="58">
        <f>+G23-G39</f>
        <v>-1670353</v>
      </c>
      <c r="H120" s="58">
        <f>+H23-H39</f>
        <v>-5221897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2010-09-21T08:42:01Z</dcterms:modified>
</cp:coreProperties>
</file>